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Feuil2" sheetId="1" r:id="rId1"/>
    <sheet name="Feuil3" sheetId="2" r:id="rId2"/>
  </sheets>
  <externalReferences>
    <externalReference r:id="rId5"/>
  </externalReferences>
  <definedNames>
    <definedName name="Base_Inscription">'[1]Inscription'!$B$5:$O$505</definedName>
  </definedNames>
  <calcPr fullCalcOnLoad="1"/>
</workbook>
</file>

<file path=xl/sharedStrings.xml><?xml version="1.0" encoding="utf-8"?>
<sst xmlns="http://schemas.openxmlformats.org/spreadsheetml/2006/main" count="21" uniqueCount="12">
  <si>
    <t>N° Licence</t>
  </si>
  <si>
    <t>Dossard</t>
  </si>
  <si>
    <t>Nom et Prénom</t>
  </si>
  <si>
    <t>Catégorie</t>
  </si>
  <si>
    <t>Temps</t>
  </si>
  <si>
    <t>Place</t>
  </si>
  <si>
    <t>Nom du club</t>
  </si>
  <si>
    <t>Nom du chien</t>
  </si>
  <si>
    <t>Race</t>
  </si>
  <si>
    <t>Spiridon</t>
  </si>
  <si>
    <t>EDA</t>
  </si>
  <si>
    <t>Nanook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</si>
</sst>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yyyy"/>
    <numFmt numFmtId="166" formatCode="[$-F400]h:mm:ss\ AM/PM"/>
    <numFmt numFmtId="167" formatCode="[hh]:mm:ss"/>
    <numFmt numFmtId="168" formatCode="#,##0\ &quot;€&quot;"/>
    <numFmt numFmtId="169" formatCode="hh:mm:ss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0003623962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1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7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/>
      <protection/>
    </xf>
    <xf numFmtId="0" fontId="4" fillId="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 applyProtection="1">
      <alignment horizontal="center"/>
      <protection/>
    </xf>
    <xf numFmtId="164" fontId="39" fillId="0" borderId="10" xfId="0" applyNumberFormat="1" applyFont="1" applyBorder="1" applyAlignment="1">
      <alignment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Normal 6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25">
    <dxf>
      <fill>
        <patternFill>
          <bgColor rgb="FFFAEF12"/>
        </patternFill>
      </fill>
    </dxf>
    <dxf>
      <fill>
        <patternFill>
          <bgColor rgb="FFDCDCDC"/>
        </patternFill>
      </fill>
    </dxf>
    <dxf>
      <fill>
        <patternFill>
          <bgColor rgb="FFBDBA4A"/>
        </patternFill>
      </fill>
    </dxf>
    <dxf>
      <fill>
        <patternFill patternType="solid">
          <fgColor indexed="27"/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rgb="FFFAEF12"/>
        </patternFill>
      </fill>
    </dxf>
    <dxf>
      <fill>
        <patternFill>
          <bgColor rgb="FFDCDCDC"/>
        </patternFill>
      </fill>
    </dxf>
    <dxf>
      <fill>
        <patternFill>
          <bgColor rgb="FFBDBA4A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ur%20chrono%20decembre%202013_skij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"/>
      <sheetName val="E2"/>
      <sheetName val="E3"/>
      <sheetName val="E4"/>
      <sheetName val="E5"/>
      <sheetName val="E6"/>
      <sheetName val="E7"/>
      <sheetName val="E8"/>
      <sheetName val="E9"/>
      <sheetName val="E10"/>
      <sheetName val="E11"/>
      <sheetName val="E12"/>
      <sheetName val="Total"/>
      <sheetName val="Inscription"/>
      <sheetName val="Arrivée"/>
      <sheetName val="Catégorie"/>
      <sheetName val="Explications"/>
      <sheetName val="Feuil1"/>
    </sheetNames>
    <sheetDataSet>
      <sheetData sheetId="13">
        <row r="5">
          <cell r="B5">
            <v>417</v>
          </cell>
          <cell r="C5" t="str">
            <v>MICHEL Caroline</v>
          </cell>
          <cell r="E5" t="str">
            <v>F</v>
          </cell>
          <cell r="F5" t="str">
            <v>CaniCross</v>
          </cell>
          <cell r="G5">
            <v>1990</v>
          </cell>
          <cell r="H5" t="str">
            <v>CFS</v>
          </cell>
          <cell r="I5" t="str">
            <v>Alaska</v>
          </cell>
          <cell r="J5" t="str">
            <v>Husky</v>
          </cell>
          <cell r="K5">
            <v>250269801783579</v>
          </cell>
          <cell r="O5" t="str">
            <v> ffst 056 006</v>
          </cell>
        </row>
        <row r="6">
          <cell r="B6">
            <v>413</v>
          </cell>
          <cell r="C6" t="str">
            <v>DIETRICH Chantal </v>
          </cell>
          <cell r="E6" t="str">
            <v>F</v>
          </cell>
          <cell r="F6" t="str">
            <v>CaniCross</v>
          </cell>
          <cell r="G6">
            <v>1971</v>
          </cell>
          <cell r="H6" t="str">
            <v>CFV1</v>
          </cell>
          <cell r="I6" t="str">
            <v>Troïka</v>
          </cell>
          <cell r="J6" t="str">
            <v>Alaskan</v>
          </cell>
          <cell r="K6">
            <v>250269602856417</v>
          </cell>
          <cell r="O6">
            <v>14681014</v>
          </cell>
        </row>
        <row r="7">
          <cell r="B7">
            <v>410</v>
          </cell>
          <cell r="C7" t="str">
            <v>SCHAFER Florian</v>
          </cell>
          <cell r="E7" t="str">
            <v>H</v>
          </cell>
          <cell r="F7" t="str">
            <v>CaniCross</v>
          </cell>
          <cell r="G7">
            <v>1979</v>
          </cell>
          <cell r="H7" t="str">
            <v>CHS</v>
          </cell>
          <cell r="I7" t="str">
            <v>Fast</v>
          </cell>
          <cell r="J7" t="str">
            <v>Alaskan</v>
          </cell>
          <cell r="K7">
            <v>250268710263606</v>
          </cell>
          <cell r="O7">
            <v>14681026</v>
          </cell>
        </row>
        <row r="8">
          <cell r="B8">
            <v>408</v>
          </cell>
          <cell r="C8" t="str">
            <v>POVEDA Georges</v>
          </cell>
          <cell r="E8" t="str">
            <v>H</v>
          </cell>
          <cell r="F8" t="str">
            <v>CaniCross</v>
          </cell>
          <cell r="G8">
            <v>1940</v>
          </cell>
          <cell r="H8" t="str">
            <v>CHV3</v>
          </cell>
          <cell r="I8" t="str">
            <v>Cesar</v>
          </cell>
          <cell r="J8" t="str">
            <v>Husky</v>
          </cell>
          <cell r="K8">
            <v>250269602193742</v>
          </cell>
          <cell r="M8">
            <v>10</v>
          </cell>
          <cell r="O8" t="str">
            <v>ffst 06 6012</v>
          </cell>
        </row>
        <row r="9">
          <cell r="B9">
            <v>412</v>
          </cell>
          <cell r="C9" t="str">
            <v>POVEDA Dominique</v>
          </cell>
          <cell r="E9" t="str">
            <v>F</v>
          </cell>
          <cell r="F9" t="str">
            <v>CaniCross</v>
          </cell>
          <cell r="G9">
            <v>1953</v>
          </cell>
          <cell r="H9" t="str">
            <v>CFV3</v>
          </cell>
          <cell r="I9" t="str">
            <v>Giulli</v>
          </cell>
          <cell r="J9" t="str">
            <v>Husky</v>
          </cell>
          <cell r="K9">
            <v>250268720113695</v>
          </cell>
          <cell r="M9">
            <v>10</v>
          </cell>
          <cell r="O9" t="str">
            <v>ffst 06 6013</v>
          </cell>
        </row>
        <row r="10">
          <cell r="B10">
            <v>415</v>
          </cell>
          <cell r="C10" t="str">
            <v>DE MUNTER Mathilde</v>
          </cell>
          <cell r="E10" t="str">
            <v>F</v>
          </cell>
          <cell r="F10" t="str">
            <v>CaniCross</v>
          </cell>
          <cell r="G10">
            <v>1988</v>
          </cell>
          <cell r="H10" t="str">
            <v>CFS</v>
          </cell>
          <cell r="I10" t="str">
            <v>Slayer</v>
          </cell>
          <cell r="J10" t="str">
            <v>ESD</v>
          </cell>
          <cell r="K10">
            <v>276097202356070</v>
          </cell>
          <cell r="O10">
            <v>14681012</v>
          </cell>
        </row>
        <row r="11">
          <cell r="B11">
            <v>418</v>
          </cell>
          <cell r="C11" t="str">
            <v>FOUBERT Laurent</v>
          </cell>
          <cell r="E11" t="str">
            <v>H</v>
          </cell>
          <cell r="F11" t="str">
            <v>CaniCross</v>
          </cell>
          <cell r="G11">
            <v>1966</v>
          </cell>
          <cell r="H11" t="str">
            <v>CHV1</v>
          </cell>
          <cell r="I11" t="str">
            <v>Carpet's</v>
          </cell>
          <cell r="J11" t="str">
            <v>ESD</v>
          </cell>
          <cell r="K11">
            <v>250269602176672</v>
          </cell>
          <cell r="O11">
            <v>14681019</v>
          </cell>
        </row>
        <row r="12">
          <cell r="B12">
            <v>411</v>
          </cell>
          <cell r="C12" t="str">
            <v>FOUBERT Lise</v>
          </cell>
          <cell r="E12" t="str">
            <v>F</v>
          </cell>
          <cell r="F12" t="str">
            <v>CaniCross</v>
          </cell>
          <cell r="G12">
            <v>1994</v>
          </cell>
          <cell r="H12" t="str">
            <v>CFS</v>
          </cell>
          <cell r="I12" t="str">
            <v>Danseur</v>
          </cell>
          <cell r="J12" t="str">
            <v>ESD</v>
          </cell>
          <cell r="K12">
            <v>756095200080411</v>
          </cell>
          <cell r="O12">
            <v>14681020</v>
          </cell>
        </row>
        <row r="13">
          <cell r="B13">
            <v>409</v>
          </cell>
          <cell r="C13" t="str">
            <v>FOUBERT Laure </v>
          </cell>
          <cell r="E13" t="str">
            <v>F</v>
          </cell>
          <cell r="F13" t="str">
            <v>CaniCross</v>
          </cell>
          <cell r="G13">
            <v>1997</v>
          </cell>
          <cell r="H13" t="str">
            <v>CFJ</v>
          </cell>
          <cell r="I13" t="str">
            <v>Chyva</v>
          </cell>
          <cell r="J13" t="str">
            <v>Berger Belge Malinois</v>
          </cell>
          <cell r="K13">
            <v>250269604360907</v>
          </cell>
          <cell r="O13">
            <v>14681018</v>
          </cell>
        </row>
        <row r="14">
          <cell r="B14">
            <v>407</v>
          </cell>
          <cell r="C14" t="str">
            <v>ADAM Jacques</v>
          </cell>
          <cell r="E14" t="str">
            <v>H</v>
          </cell>
          <cell r="F14" t="str">
            <v>CaniCross</v>
          </cell>
          <cell r="G14">
            <v>1950</v>
          </cell>
          <cell r="H14" t="str">
            <v>CHV3</v>
          </cell>
          <cell r="I14" t="str">
            <v>Gazelle</v>
          </cell>
          <cell r="J14" t="str">
            <v>Husky</v>
          </cell>
          <cell r="K14">
            <v>250269604357483</v>
          </cell>
          <cell r="O14">
            <v>14681001</v>
          </cell>
        </row>
        <row r="15">
          <cell r="B15">
            <v>414</v>
          </cell>
          <cell r="C15" t="str">
            <v>FOUBERT Diane</v>
          </cell>
          <cell r="E15" t="str">
            <v>F</v>
          </cell>
          <cell r="F15" t="str">
            <v>CaniCross</v>
          </cell>
          <cell r="G15">
            <v>2000</v>
          </cell>
          <cell r="H15" t="str">
            <v>CFE2</v>
          </cell>
          <cell r="I15" t="str">
            <v>Gap</v>
          </cell>
          <cell r="J15" t="str">
            <v>ESD</v>
          </cell>
          <cell r="K15">
            <v>276097200562876</v>
          </cell>
          <cell r="O15">
            <v>14681017</v>
          </cell>
        </row>
        <row r="16">
          <cell r="B16">
            <v>416</v>
          </cell>
          <cell r="C16" t="str">
            <v>ZAEPFFEL Sebastien</v>
          </cell>
          <cell r="E16" t="str">
            <v>H</v>
          </cell>
          <cell r="F16" t="str">
            <v>CaniCross</v>
          </cell>
          <cell r="G16">
            <v>1977</v>
          </cell>
          <cell r="H16" t="str">
            <v>CHS</v>
          </cell>
          <cell r="I16" t="str">
            <v>Fun</v>
          </cell>
          <cell r="J16" t="str">
            <v>Samoyède</v>
          </cell>
          <cell r="K16">
            <v>250269604221877</v>
          </cell>
          <cell r="O16">
            <v>14681035</v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C22" sqref="C22"/>
    </sheetView>
  </sheetViews>
  <sheetFormatPr defaultColWidth="11.421875" defaultRowHeight="15"/>
  <cols>
    <col min="1" max="1" width="12.421875" style="0" bestFit="1" customWidth="1"/>
    <col min="2" max="2" width="9.00390625" style="0" bestFit="1" customWidth="1"/>
    <col min="3" max="3" width="22.8515625" style="0" bestFit="1" customWidth="1"/>
    <col min="4" max="4" width="10.00390625" style="0" bestFit="1" customWidth="1"/>
    <col min="5" max="5" width="9.00390625" style="0" bestFit="1" customWidth="1"/>
    <col min="6" max="6" width="6.28125" style="0" bestFit="1" customWidth="1"/>
    <col min="7" max="7" width="12.7109375" style="0" bestFit="1" customWidth="1"/>
    <col min="8" max="8" width="13.8515625" style="0" bestFit="1" customWidth="1"/>
    <col min="9" max="9" width="21.421875" style="0" bestFit="1" customWidth="1"/>
  </cols>
  <sheetData>
    <row r="1" spans="1:9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5">
      <c r="A2" s="4">
        <f>IF(B2&gt;0,VLOOKUP(B2,Base_Inscription,14,FALSE),"")</f>
        <v>14681026</v>
      </c>
      <c r="B2" s="5">
        <v>410</v>
      </c>
      <c r="C2" s="4" t="str">
        <f>IF(B2&gt;0,IF(ISNA(VLOOKUP(B2,Base_Inscription,2,FALSE)),"Dossard non saisi",CONCATENATE(VLOOKUP(B2,Base_Inscription,2,FALSE),"  ",VLOOKUP(B2,Base_Inscription,3,FALSE))),"")</f>
        <v>SCHAFER Florian  </v>
      </c>
      <c r="D2" s="6" t="str">
        <f>IF(B2&gt;0,VLOOKUP(B2,Base_Inscription,7,FALSE),"")</f>
        <v>CHS</v>
      </c>
      <c r="E2" s="9">
        <v>0.018750000000000433</v>
      </c>
      <c r="F2" s="7">
        <v>1</v>
      </c>
      <c r="G2" s="8" t="s">
        <v>9</v>
      </c>
      <c r="H2" s="4" t="str">
        <f>IF(B2&gt;0,VLOOKUP(B2,Base_Inscription,8,FALSE),"")</f>
        <v>Fast</v>
      </c>
      <c r="I2" s="4" t="str">
        <f>IF(B2&gt;0,VLOOKUP(B2,Base_Inscription,9,FALSE),"")</f>
        <v>Alaskan</v>
      </c>
    </row>
    <row r="3" spans="1:9" ht="15">
      <c r="A3" s="4">
        <f>IF(B3&gt;0,VLOOKUP(B3,Base_Inscription,14,FALSE),"")</f>
        <v>14681018</v>
      </c>
      <c r="B3" s="5">
        <v>409</v>
      </c>
      <c r="C3" s="4" t="str">
        <f>IF(B3&gt;0,IF(ISNA(VLOOKUP(B3,Base_Inscription,2,FALSE)),"Dossard non saisi",CONCATENATE(VLOOKUP(B3,Base_Inscription,2,FALSE),"  ",VLOOKUP(B3,Base_Inscription,3,FALSE))),"")</f>
        <v>FOUBERT Laure   </v>
      </c>
      <c r="D3" s="6" t="str">
        <f>IF(B3&gt;0,VLOOKUP(B3,Base_Inscription,7,FALSE),"")</f>
        <v>CFJ</v>
      </c>
      <c r="E3" s="9">
        <v>0.020185185185185167</v>
      </c>
      <c r="F3" s="7">
        <v>1</v>
      </c>
      <c r="G3" s="8" t="s">
        <v>9</v>
      </c>
      <c r="H3" s="4" t="str">
        <f>IF(B3&gt;0,VLOOKUP(B3,Base_Inscription,8,FALSE),"")</f>
        <v>Chyva</v>
      </c>
      <c r="I3" s="4" t="str">
        <f>IF(B3&gt;0,VLOOKUP(B3,Base_Inscription,9,FALSE),"")</f>
        <v>Berger Belge Malinois</v>
      </c>
    </row>
    <row r="4" spans="1:9" ht="15">
      <c r="A4" s="4">
        <f>IF(B4&gt;0,VLOOKUP(B4,Base_Inscription,14,FALSE),"")</f>
        <v>14681019</v>
      </c>
      <c r="B4" s="5">
        <v>418</v>
      </c>
      <c r="C4" s="4" t="str">
        <f>IF(B4&gt;0,IF(ISNA(VLOOKUP(B4,Base_Inscription,2,FALSE)),"Dossard non saisi",CONCATENATE(VLOOKUP(B4,Base_Inscription,2,FALSE),"  ",VLOOKUP(B4,Base_Inscription,3,FALSE))),"")</f>
        <v>FOUBERT Laurent  </v>
      </c>
      <c r="D4" s="6" t="str">
        <f>IF(B4&gt;0,VLOOKUP(B4,Base_Inscription,7,FALSE),"")</f>
        <v>CHV1</v>
      </c>
      <c r="E4" s="9">
        <v>0.020833333333333343</v>
      </c>
      <c r="F4" s="7">
        <v>1</v>
      </c>
      <c r="G4" s="8" t="s">
        <v>9</v>
      </c>
      <c r="H4" s="4" t="str">
        <f>IF(B4&gt;0,VLOOKUP(B4,Base_Inscription,8,FALSE),"")</f>
        <v>Carpet's</v>
      </c>
      <c r="I4" s="4" t="str">
        <f>IF(B4&gt;0,VLOOKUP(B4,Base_Inscription,9,FALSE),"")</f>
        <v>ESD</v>
      </c>
    </row>
    <row r="5" spans="1:9" ht="15">
      <c r="A5" s="4">
        <f>IF(B5&gt;0,VLOOKUP(B5,Base_Inscription,14,FALSE),"")</f>
        <v>14681001</v>
      </c>
      <c r="B5" s="5">
        <v>407</v>
      </c>
      <c r="C5" s="4" t="str">
        <f>IF(B5&gt;0,IF(ISNA(VLOOKUP(B5,Base_Inscription,2,FALSE)),"Dossard non saisi",CONCATENATE(VLOOKUP(B5,Base_Inscription,2,FALSE),"  ",VLOOKUP(B5,Base_Inscription,3,FALSE))),"")</f>
        <v>ADAM Jacques  </v>
      </c>
      <c r="D5" s="6" t="str">
        <f>IF(B5&gt;0,VLOOKUP(B5,Base_Inscription,7,FALSE),"")</f>
        <v>CHV3</v>
      </c>
      <c r="E5" s="9">
        <v>0.02157407407407408</v>
      </c>
      <c r="F5" s="7">
        <v>1</v>
      </c>
      <c r="G5" s="8" t="s">
        <v>9</v>
      </c>
      <c r="H5" s="4" t="str">
        <f>IF(B5&gt;0,VLOOKUP(B5,Base_Inscription,8,FALSE),"")</f>
        <v>Gazelle</v>
      </c>
      <c r="I5" s="4" t="str">
        <f>IF(B5&gt;0,VLOOKUP(B5,Base_Inscription,9,FALSE),"")</f>
        <v>Husky</v>
      </c>
    </row>
    <row r="6" spans="1:9" ht="15">
      <c r="A6" s="4" t="str">
        <f>IF(B6&gt;0,VLOOKUP(B6,Base_Inscription,14,FALSE),"")</f>
        <v>ffst 06 6012</v>
      </c>
      <c r="B6" s="5">
        <v>408</v>
      </c>
      <c r="C6" s="4" t="str">
        <f>IF(B6&gt;0,IF(ISNA(VLOOKUP(B6,Base_Inscription,2,FALSE)),"Dossard non saisi",CONCATENATE(VLOOKUP(B6,Base_Inscription,2,FALSE),"  ",VLOOKUP(B6,Base_Inscription,3,FALSE))),"")</f>
        <v>POVEDA Georges  </v>
      </c>
      <c r="D6" s="6" t="str">
        <f>IF(B6&gt;0,VLOOKUP(B6,Base_Inscription,7,FALSE),"")</f>
        <v>CHV3</v>
      </c>
      <c r="E6" s="9">
        <v>0.022719907407407425</v>
      </c>
      <c r="F6" s="7">
        <v>2</v>
      </c>
      <c r="G6" s="8" t="s">
        <v>10</v>
      </c>
      <c r="H6" s="4" t="str">
        <f>IF(B6&gt;0,VLOOKUP(B6,Base_Inscription,8,FALSE),"")</f>
        <v>Cesar</v>
      </c>
      <c r="I6" s="4" t="str">
        <f>IF(B6&gt;0,VLOOKUP(B6,Base_Inscription,9,FALSE),"")</f>
        <v>Husky</v>
      </c>
    </row>
    <row r="7" spans="1:9" ht="15">
      <c r="A7" s="4">
        <f>IF(B7&gt;0,VLOOKUP(B7,Base_Inscription,14,FALSE),"")</f>
        <v>14681020</v>
      </c>
      <c r="B7" s="5">
        <v>411</v>
      </c>
      <c r="C7" s="4" t="str">
        <f>IF(B7&gt;0,IF(ISNA(VLOOKUP(B7,Base_Inscription,2,FALSE)),"Dossard non saisi",CONCATENATE(VLOOKUP(B7,Base_Inscription,2,FALSE),"  ",VLOOKUP(B7,Base_Inscription,3,FALSE))),"")</f>
        <v>FOUBERT Lise  </v>
      </c>
      <c r="D7" s="6" t="str">
        <f>IF(B7&gt;0,VLOOKUP(B7,Base_Inscription,7,FALSE),"")</f>
        <v>CFS</v>
      </c>
      <c r="E7" s="9">
        <v>0.023090277777777668</v>
      </c>
      <c r="F7" s="7">
        <v>1</v>
      </c>
      <c r="G7" s="8" t="s">
        <v>9</v>
      </c>
      <c r="H7" s="4" t="str">
        <f>IF(B7&gt;0,VLOOKUP(B7,Base_Inscription,8,FALSE),"")</f>
        <v>Danseur</v>
      </c>
      <c r="I7" s="4" t="str">
        <f>IF(B7&gt;0,VLOOKUP(B7,Base_Inscription,9,FALSE),"")</f>
        <v>ESD</v>
      </c>
    </row>
    <row r="8" spans="1:9" ht="15">
      <c r="A8" s="4">
        <f>IF(B8&gt;0,VLOOKUP(B8,Base_Inscription,14,FALSE),"")</f>
        <v>14681017</v>
      </c>
      <c r="B8" s="5">
        <v>414</v>
      </c>
      <c r="C8" s="4" t="str">
        <f>IF(B8&gt;0,IF(ISNA(VLOOKUP(B8,Base_Inscription,2,FALSE)),"Dossard non saisi",CONCATENATE(VLOOKUP(B8,Base_Inscription,2,FALSE),"  ",VLOOKUP(B8,Base_Inscription,3,FALSE))),"")</f>
        <v>FOUBERT Diane  </v>
      </c>
      <c r="D8" s="6" t="str">
        <f>IF(B8&gt;0,VLOOKUP(B8,Base_Inscription,7,FALSE),"")</f>
        <v>CFE2</v>
      </c>
      <c r="E8" s="9">
        <v>0.024652777777777996</v>
      </c>
      <c r="F8" s="7">
        <v>1</v>
      </c>
      <c r="G8" s="8" t="s">
        <v>9</v>
      </c>
      <c r="H8" s="4" t="str">
        <f>IF(B8&gt;0,VLOOKUP(B8,Base_Inscription,8,FALSE),"")</f>
        <v>Gap</v>
      </c>
      <c r="I8" s="4" t="str">
        <f>IF(B8&gt;0,VLOOKUP(B8,Base_Inscription,9,FALSE),"")</f>
        <v>ESD</v>
      </c>
    </row>
    <row r="9" spans="1:9" ht="15">
      <c r="A9" s="4" t="str">
        <f>IF(B9&gt;0,VLOOKUP(B9,Base_Inscription,14,FALSE),"")</f>
        <v>ffst 06 6013</v>
      </c>
      <c r="B9" s="5">
        <v>412</v>
      </c>
      <c r="C9" s="4" t="str">
        <f>IF(B9&gt;0,IF(ISNA(VLOOKUP(B9,Base_Inscription,2,FALSE)),"Dossard non saisi",CONCATENATE(VLOOKUP(B9,Base_Inscription,2,FALSE),"  ",VLOOKUP(B9,Base_Inscription,3,FALSE))),"")</f>
        <v>POVEDA Dominique  </v>
      </c>
      <c r="D9" s="6" t="str">
        <f>IF(B9&gt;0,VLOOKUP(B9,Base_Inscription,7,FALSE),"")</f>
        <v>CFV3</v>
      </c>
      <c r="E9" s="9">
        <v>0.02638888888888921</v>
      </c>
      <c r="F9" s="7">
        <v>1</v>
      </c>
      <c r="G9" s="8" t="s">
        <v>10</v>
      </c>
      <c r="H9" s="4" t="str">
        <f>IF(B9&gt;0,VLOOKUP(B9,Base_Inscription,8,FALSE),"")</f>
        <v>Giulli</v>
      </c>
      <c r="I9" s="4" t="str">
        <f>IF(B9&gt;0,VLOOKUP(B9,Base_Inscription,9,FALSE),"")</f>
        <v>Husky</v>
      </c>
    </row>
    <row r="10" spans="1:9" ht="15">
      <c r="A10" s="4">
        <f>IF(B10&gt;0,VLOOKUP(B10,Base_Inscription,14,FALSE),"")</f>
        <v>14681014</v>
      </c>
      <c r="B10" s="5">
        <v>413</v>
      </c>
      <c r="C10" s="4" t="str">
        <f>IF(B10&gt;0,IF(ISNA(VLOOKUP(B10,Base_Inscription,2,FALSE)),"Dossard non saisi",CONCATENATE(VLOOKUP(B10,Base_Inscription,2,FALSE),"  ",VLOOKUP(B10,Base_Inscription,3,FALSE))),"")</f>
        <v>DIETRICH Chantal   </v>
      </c>
      <c r="D10" s="6" t="str">
        <f>IF(B10&gt;0,VLOOKUP(B10,Base_Inscription,7,FALSE),"")</f>
        <v>CFV1</v>
      </c>
      <c r="E10" s="9">
        <v>0.03288194444444423</v>
      </c>
      <c r="F10" s="7">
        <v>1</v>
      </c>
      <c r="G10" s="8" t="s">
        <v>9</v>
      </c>
      <c r="H10" s="4" t="str">
        <f>IF(B10&gt;0,VLOOKUP(B10,Base_Inscription,8,FALSE),"")</f>
        <v>Troïka</v>
      </c>
      <c r="I10" s="4" t="str">
        <f>IF(B10&gt;0,VLOOKUP(B10,Base_Inscription,9,FALSE),"")</f>
        <v>Alaskan</v>
      </c>
    </row>
    <row r="11" spans="1:9" ht="15">
      <c r="A11" s="4">
        <f>IF(B11&gt;0,VLOOKUP(B11,Base_Inscription,14,FALSE),"")</f>
        <v>14681035</v>
      </c>
      <c r="B11" s="5">
        <v>416</v>
      </c>
      <c r="C11" s="4" t="str">
        <f>IF(B11&gt;0,IF(ISNA(VLOOKUP(B11,Base_Inscription,2,FALSE)),"Dossard non saisi",CONCATENATE(VLOOKUP(B11,Base_Inscription,2,FALSE),"  ",VLOOKUP(B11,Base_Inscription,3,FALSE))),"")</f>
        <v>ZAEPFFEL Sebastien  </v>
      </c>
      <c r="D11" s="6" t="str">
        <f>IF(B11&gt;0,VLOOKUP(B11,Base_Inscription,7,FALSE),"")</f>
        <v>CHS</v>
      </c>
      <c r="E11" s="9">
        <v>0.0350925925925927</v>
      </c>
      <c r="F11" s="7">
        <v>2</v>
      </c>
      <c r="G11" s="8" t="s">
        <v>9</v>
      </c>
      <c r="H11" s="4" t="str">
        <f>IF(B11&gt;0,VLOOKUP(B11,Base_Inscription,8,FALSE),"")</f>
        <v>Fun</v>
      </c>
      <c r="I11" s="4" t="str">
        <f>IF(B11&gt;0,VLOOKUP(B11,Base_Inscription,9,FALSE),"")</f>
        <v>Samoyède</v>
      </c>
    </row>
    <row r="12" spans="1:9" ht="15">
      <c r="A12" s="4" t="str">
        <f>IF(B12&gt;0,VLOOKUP(B12,Base_Inscription,14,FALSE),"")</f>
        <v> ffst 056 006</v>
      </c>
      <c r="B12" s="5">
        <v>417</v>
      </c>
      <c r="C12" s="4" t="str">
        <f>IF(B12&gt;0,IF(ISNA(VLOOKUP(B12,Base_Inscription,2,FALSE)),"Dossard non saisi",CONCATENATE(VLOOKUP(B12,Base_Inscription,2,FALSE),"  ",VLOOKUP(B12,Base_Inscription,3,FALSE))),"")</f>
        <v>MICHEL Caroline  </v>
      </c>
      <c r="D12" s="6" t="str">
        <f>IF(B12&gt;0,VLOOKUP(B12,Base_Inscription,7,FALSE),"")</f>
        <v>CFS</v>
      </c>
      <c r="E12" s="9">
        <v>0.043055555555555125</v>
      </c>
      <c r="F12" s="7">
        <v>2</v>
      </c>
      <c r="G12" s="8" t="s">
        <v>11</v>
      </c>
      <c r="H12" s="4" t="str">
        <f>IF(B12&gt;0,VLOOKUP(B12,Base_Inscription,8,FALSE),"")</f>
        <v>Alaska</v>
      </c>
      <c r="I12" s="4" t="str">
        <f>IF(B12&gt;0,VLOOKUP(B12,Base_Inscription,9,FALSE),"")</f>
        <v>Husky</v>
      </c>
    </row>
    <row r="13" spans="1:9" ht="15">
      <c r="A13" s="4">
        <f>IF(B13&gt;0,VLOOKUP(B13,Base_Inscription,14,FALSE),"")</f>
        <v>14681012</v>
      </c>
      <c r="B13" s="5">
        <v>415</v>
      </c>
      <c r="C13" s="4" t="str">
        <f>IF(B13&gt;0,IF(ISNA(VLOOKUP(B13,Base_Inscription,2,FALSE)),"Dossard non saisi",CONCATENATE(VLOOKUP(B13,Base_Inscription,2,FALSE),"  ",VLOOKUP(B13,Base_Inscription,3,FALSE))),"")</f>
        <v>DE MUNTER Mathilde  </v>
      </c>
      <c r="D13" s="6" t="str">
        <f>IF(B13&gt;0,VLOOKUP(B13,Base_Inscription,7,FALSE),"")</f>
        <v>CFS</v>
      </c>
      <c r="E13" s="9">
        <v>0.04444444444444412</v>
      </c>
      <c r="F13" s="7">
        <v>3</v>
      </c>
      <c r="G13" s="8" t="s">
        <v>9</v>
      </c>
      <c r="H13" s="4" t="str">
        <f>IF(B13&gt;0,VLOOKUP(B13,Base_Inscription,8,FALSE),"")</f>
        <v>Slayer</v>
      </c>
      <c r="I13" s="4" t="str">
        <f>IF(B13&gt;0,VLOOKUP(B13,Base_Inscription,9,FALSE),"")</f>
        <v>ESD</v>
      </c>
    </row>
  </sheetData>
  <sheetProtection/>
  <conditionalFormatting sqref="C2:D13 F2:I13">
    <cfRule type="expression" priority="20" dxfId="4" stopIfTrue="1">
      <formula>IF($F2=0,TRUE,FALSE)</formula>
    </cfRule>
  </conditionalFormatting>
  <conditionalFormatting sqref="B2:B13">
    <cfRule type="expression" priority="19" dxfId="3" stopIfTrue="1">
      <formula>IF($F2=0,TRUE,FALSE)</formula>
    </cfRule>
  </conditionalFormatting>
  <conditionalFormatting sqref="F2:G13">
    <cfRule type="cellIs" priority="2" dxfId="2" operator="equal">
      <formula>3</formula>
    </cfRule>
    <cfRule type="cellIs" priority="3" dxfId="1" operator="equal">
      <formula>2</formula>
    </cfRule>
    <cfRule type="cellIs" priority="4" dxfId="0" operator="equal">
      <formula>1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Jacques</cp:lastModifiedBy>
  <dcterms:created xsi:type="dcterms:W3CDTF">2014-01-25T18:24:18Z</dcterms:created>
  <dcterms:modified xsi:type="dcterms:W3CDTF">2014-01-25T22:22:38Z</dcterms:modified>
  <cp:category/>
  <cp:version/>
  <cp:contentType/>
  <cp:contentStatus/>
</cp:coreProperties>
</file>